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tabRatio="787" activeTab="0"/>
  </bookViews>
  <sheets>
    <sheet name="Eredménykimutatás" sheetId="1" r:id="rId1"/>
  </sheets>
  <definedNames>
    <definedName name="_xlfn.IFERROR" hidden="1">#NAME?</definedName>
    <definedName name="wrn.Proba." hidden="1">{#N/A,#N/A,TRUE,"A1";#N/A,#N/A,TRUE,"A2";#N/A,#N/A,TRUE,"B1"}</definedName>
  </definedNames>
  <calcPr fullCalcOnLoad="1"/>
</workbook>
</file>

<file path=xl/sharedStrings.xml><?xml version="1.0" encoding="utf-8"?>
<sst xmlns="http://schemas.openxmlformats.org/spreadsheetml/2006/main" count="91" uniqueCount="91">
  <si>
    <t>Sor- szám</t>
  </si>
  <si>
    <t>A tétel megnevezése</t>
  </si>
  <si>
    <t>2022. év Terv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</si>
  <si>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</si>
  <si>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</si>
  <si>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</si>
  <si>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</si>
  <si>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</si>
  <si>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</si>
  <si>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</si>
  <si>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</si>
  <si>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</si>
  <si>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</si>
  <si>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</si>
  <si>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</si>
  <si>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</si>
  <si>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</si>
  <si>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</si>
  <si>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</si>
  <si>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</si>
  <si>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</si>
  <si>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</si>
  <si>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</si>
  <si>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</si>
  <si>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</si>
  <si>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EREDMÉNYKIMUTATÁS</t>
  </si>
  <si>
    <t>Belföldi értékesítés nettó árbevétele</t>
  </si>
  <si>
    <t>Exportértékesítés nettó árbevétele</t>
  </si>
  <si>
    <t>I.</t>
  </si>
  <si>
    <r>
      <t>ÉRTÉKESÍTÉS NETTÓ ÁRBEVÉTELE</t>
    </r>
    <r>
      <rPr>
        <i/>
        <sz val="9"/>
        <rFont val="Times New Roman"/>
        <family val="1"/>
      </rPr>
      <t xml:space="preserve"> (01.+02.)</t>
    </r>
  </si>
  <si>
    <t>Saját termelésű készletek állományváltozása</t>
  </si>
  <si>
    <t>Saját előállítású eszközök aktivált értéke</t>
  </si>
  <si>
    <t>II.</t>
  </si>
  <si>
    <r>
      <t>AKTÍVÁLT SAJÁT TELJESÍTMÉNYEK ÉRTÉKE</t>
    </r>
    <r>
      <rPr>
        <b/>
        <sz val="9"/>
        <rFont val="Times New Roman"/>
        <family val="1"/>
      </rPr>
      <t xml:space="preserve"> (03.+04.)</t>
    </r>
  </si>
  <si>
    <t>III.</t>
  </si>
  <si>
    <t>EGYÉB BEVÉTELEK</t>
  </si>
  <si>
    <t>III.sorból: visszaírt értékvesztés</t>
  </si>
  <si>
    <t>Anyagköltség</t>
  </si>
  <si>
    <t>Igénybe vett szolgáltatások értéke</t>
  </si>
  <si>
    <t>Egyéb szolgáltatások értéke</t>
  </si>
  <si>
    <t>Eladott áruk beszerzési értéke</t>
  </si>
  <si>
    <t>Eladott (közvetített) szolgáltatások értéke</t>
  </si>
  <si>
    <t>IV.</t>
  </si>
  <si>
    <r>
      <t>ANYAG JELLEGŰ RÁFORDÍTÁSOK</t>
    </r>
    <r>
      <rPr>
        <i/>
        <sz val="9"/>
        <rFont val="Times New Roman"/>
        <family val="1"/>
      </rPr>
      <t xml:space="preserve"> (05.+06.+07.+08.+09.)</t>
    </r>
  </si>
  <si>
    <t>Bérköltség</t>
  </si>
  <si>
    <t>Személyi jellegű egyéb kifizetések</t>
  </si>
  <si>
    <t>Bérjárulékok</t>
  </si>
  <si>
    <t>V.</t>
  </si>
  <si>
    <r>
      <t>SZEMÉLYI JELLEGŰ RÁFORDÍTÁSOK</t>
    </r>
    <r>
      <rPr>
        <i/>
        <sz val="9"/>
        <rFont val="Times New Roman"/>
        <family val="1"/>
      </rPr>
      <t xml:space="preserve"> (10.+11.+12.)</t>
    </r>
  </si>
  <si>
    <t>VI.</t>
  </si>
  <si>
    <t>ÉRTÉKCSÖKKENÉSI LEÍRÁS</t>
  </si>
  <si>
    <t>VII.</t>
  </si>
  <si>
    <t>EGYÉB RÁFORDÍTÁSOK</t>
  </si>
  <si>
    <t>VII.sorból: értékvesztés</t>
  </si>
  <si>
    <t>A.</t>
  </si>
  <si>
    <r>
      <t xml:space="preserve">ÜZEMI (ÜZLETI) TEVÉKENYSÉG EREDMÉNYE </t>
    </r>
    <r>
      <rPr>
        <sz val="9"/>
        <rFont val="Times New Roman"/>
        <family val="1"/>
      </rPr>
      <t>(I.+II.+III.-IV.-V.-VI.-VII.)</t>
    </r>
  </si>
  <si>
    <t>Kapott (járó) osztalék és részesedés</t>
  </si>
  <si>
    <t>13.sorból: kapcsolt vállalkozástól kapott</t>
  </si>
  <si>
    <t>Részesedésekből származó bevételek, árfolyamnyereségek</t>
  </si>
  <si>
    <t>14.sorból: kapcsolt vállalkozástól kapott</t>
  </si>
  <si>
    <t>Befektetett pénzügyi eszközökből (értékpapírokból, kölcsönökből) származó bevételek, árfolyamnyereségek</t>
  </si>
  <si>
    <t>15.sorból_ kapcsolt vállakozástól kapott</t>
  </si>
  <si>
    <t>Egyéb kapott (járó) kamatok és kamatjellegű bevételek</t>
  </si>
  <si>
    <t>16.sorból: kapcsolt vállalkozástól kapott</t>
  </si>
  <si>
    <t>Pénzügyi műveletek egyéb bevételei</t>
  </si>
  <si>
    <t>17.sorból: értékelési különbözet</t>
  </si>
  <si>
    <t>VIII.</t>
  </si>
  <si>
    <r>
      <t>PÉNZÜGYI MŰVELETEK BEVÉTELEI</t>
    </r>
    <r>
      <rPr>
        <i/>
        <sz val="8"/>
        <rFont val="Times New Roman"/>
        <family val="1"/>
      </rPr>
      <t xml:space="preserve"> (13.+14.+15.+16.+17.)</t>
    </r>
  </si>
  <si>
    <t>Részesedésekből származó ráfordítások, árfolyamveszteségek</t>
  </si>
  <si>
    <t>18.sorból: kapcsolt vállalkozásnak adott</t>
  </si>
  <si>
    <t>Befektetett pénzügyi eszközökből (értékpapírokból, kölcsönökből) származó ráfordítások, árfolyamveszteségek</t>
  </si>
  <si>
    <t>19.sorból: kapcsolt vállalkozásnak adott</t>
  </si>
  <si>
    <t>Fizetendő (fizetett) kamatok és kamatjellegű ráfordítások</t>
  </si>
  <si>
    <t>20.sorból: kapcsolt vállalkozásnak adott</t>
  </si>
  <si>
    <t>Részesedések, értékpapírok, tartósan adott kölcsönök, bankbetétek értékvesztése</t>
  </si>
  <si>
    <t>Pénzügyi műveletek egyéb ráfordításai</t>
  </si>
  <si>
    <t>22.sorból: értékelési különbözet</t>
  </si>
  <si>
    <t>IX.</t>
  </si>
  <si>
    <r>
      <t xml:space="preserve">PÉNZÜGYI MŰVELETEK RÁFORDÍTÁSAI </t>
    </r>
    <r>
      <rPr>
        <i/>
        <sz val="9"/>
        <rFont val="Times New Roman"/>
        <family val="1"/>
      </rPr>
      <t>(18.+19.+20.+21.+22.)</t>
    </r>
  </si>
  <si>
    <t>B.</t>
  </si>
  <si>
    <r>
      <t>PÉNZÜGYI MŰVELETEK EREDMÉNYE</t>
    </r>
    <r>
      <rPr>
        <sz val="9"/>
        <rFont val="Times New Roman"/>
        <family val="1"/>
      </rPr>
      <t xml:space="preserve"> (VIII.-IX.)</t>
    </r>
  </si>
  <si>
    <t>C.</t>
  </si>
  <si>
    <r>
      <t>ADÓZÁS ELŐTTI EREDMÉNY</t>
    </r>
    <r>
      <rPr>
        <sz val="9"/>
        <rFont val="Times New Roman"/>
        <family val="1"/>
      </rPr>
      <t xml:space="preserve"> (+A+B)</t>
    </r>
  </si>
  <si>
    <t>X.</t>
  </si>
  <si>
    <t>ADÓFIZETÉSI KÖTELEZETTSÉG</t>
  </si>
  <si>
    <t>D.</t>
  </si>
  <si>
    <r>
      <rPr>
        <b/>
        <sz val="11"/>
        <rFont val="Times New Roman"/>
        <family val="1"/>
      </rPr>
      <t>ADÓZOTT EREDMÉNY</t>
    </r>
    <r>
      <rPr>
        <sz val="9"/>
        <rFont val="Times New Roman"/>
        <family val="1"/>
      </rPr>
      <t xml:space="preserve"> (C.-X.)</t>
    </r>
  </si>
  <si>
    <t>2022. módosított terv</t>
  </si>
  <si>
    <t>2022.I.félév</t>
  </si>
  <si>
    <t>2021.</t>
  </si>
  <si>
    <t>Universitas Miskolcinensis Alapítvány üzleti terv 2022.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</si>
</sst>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._-;\-* #,##0.00\ _F_t_._-;_-* &quot;-&quot;??\ _F_t_._-;_-@_-"/>
    <numFmt numFmtId="167" formatCode="#,##0.00\ &quot;Ft&quot;"/>
    <numFmt numFmtId="168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Helvetica"/>
      <family val="2"/>
    </font>
    <font>
      <sz val="11"/>
      <color indexed="56"/>
      <name val="Garamond"/>
      <family val="1"/>
    </font>
    <font>
      <sz val="10"/>
      <name val="MS Sans Serif"/>
      <family val="2"/>
    </font>
    <font>
      <sz val="12"/>
      <name val="Times New Roman CE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7" borderId="0" applyNumberFormat="0" applyBorder="0" applyAlignment="0" applyProtection="0"/>
    <xf numFmtId="0" fontId="42" fillId="27" borderId="0" applyNumberFormat="0" applyBorder="0" applyAlignment="0" applyProtection="0"/>
    <xf numFmtId="0" fontId="12" fillId="19" borderId="0" applyNumberFormat="0" applyBorder="0" applyAlignment="0" applyProtection="0"/>
    <xf numFmtId="0" fontId="42" fillId="28" borderId="0" applyNumberFormat="0" applyBorder="0" applyAlignment="0" applyProtection="0"/>
    <xf numFmtId="0" fontId="12" fillId="29" borderId="0" applyNumberFormat="0" applyBorder="0" applyAlignment="0" applyProtection="0"/>
    <xf numFmtId="0" fontId="4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33" borderId="0" applyNumberFormat="0" applyBorder="0" applyAlignment="0" applyProtection="0"/>
    <xf numFmtId="0" fontId="43" fillId="34" borderId="1" applyNumberFormat="0" applyAlignment="0" applyProtection="0"/>
    <xf numFmtId="0" fontId="13" fillId="13" borderId="2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15" fillId="0" borderId="4" applyNumberFormat="0" applyFill="0" applyAlignment="0" applyProtection="0"/>
    <xf numFmtId="0" fontId="46" fillId="0" borderId="5" applyNumberFormat="0" applyFill="0" applyAlignment="0" applyProtection="0"/>
    <xf numFmtId="0" fontId="16" fillId="0" borderId="6" applyNumberFormat="0" applyFill="0" applyAlignment="0" applyProtection="0"/>
    <xf numFmtId="0" fontId="47" fillId="0" borderId="7" applyNumberFormat="0" applyFill="0" applyAlignment="0" applyProtection="0"/>
    <xf numFmtId="0" fontId="1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5" borderId="9" applyNumberFormat="0" applyAlignment="0" applyProtection="0"/>
    <xf numFmtId="0" fontId="18" fillId="36" borderId="10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1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52" fillId="49" borderId="0" applyNumberFormat="0" applyBorder="0" applyAlignment="0" applyProtection="0"/>
    <xf numFmtId="0" fontId="22" fillId="7" borderId="0" applyNumberFormat="0" applyBorder="0" applyAlignment="0" applyProtection="0"/>
    <xf numFmtId="0" fontId="53" fillId="50" borderId="15" applyNumberFormat="0" applyAlignment="0" applyProtection="0"/>
    <xf numFmtId="0" fontId="23" fillId="51" borderId="16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55" fillId="0" borderId="17" applyNumberFormat="0" applyFill="0" applyAlignment="0" applyProtection="0"/>
    <xf numFmtId="0" fontId="2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2" borderId="0" applyNumberFormat="0" applyBorder="0" applyAlignment="0" applyProtection="0"/>
    <xf numFmtId="0" fontId="27" fillId="5" borderId="0" applyNumberFormat="0" applyBorder="0" applyAlignment="0" applyProtection="0"/>
    <xf numFmtId="0" fontId="57" fillId="53" borderId="0" applyNumberFormat="0" applyBorder="0" applyAlignment="0" applyProtection="0"/>
    <xf numFmtId="0" fontId="28" fillId="54" borderId="0" applyNumberFormat="0" applyBorder="0" applyAlignment="0" applyProtection="0"/>
    <xf numFmtId="0" fontId="11" fillId="0" borderId="0">
      <alignment/>
      <protection/>
    </xf>
    <xf numFmtId="0" fontId="58" fillId="50" borderId="1" applyNumberFormat="0" applyAlignment="0" applyProtection="0"/>
    <xf numFmtId="0" fontId="29" fillId="51" borderId="2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95" applyAlignment="1">
      <alignment horizontal="right"/>
      <protection/>
    </xf>
    <xf numFmtId="0" fontId="6" fillId="0" borderId="0" xfId="95" applyFont="1">
      <alignment/>
      <protection/>
    </xf>
    <xf numFmtId="0" fontId="2" fillId="0" borderId="0" xfId="95">
      <alignment/>
      <protection/>
    </xf>
    <xf numFmtId="0" fontId="3" fillId="0" borderId="0" xfId="95" applyFont="1">
      <alignment/>
      <protection/>
    </xf>
    <xf numFmtId="0" fontId="8" fillId="55" borderId="0" xfId="95" applyFont="1" applyFill="1" applyAlignment="1">
      <alignment vertical="center"/>
      <protection/>
    </xf>
    <xf numFmtId="0" fontId="2" fillId="0" borderId="0" xfId="95" applyAlignment="1">
      <alignment horizontal="center" vertical="center" wrapText="1"/>
      <protection/>
    </xf>
    <xf numFmtId="3" fontId="6" fillId="0" borderId="0" xfId="95" applyNumberFormat="1" applyFont="1">
      <alignment/>
      <protection/>
    </xf>
    <xf numFmtId="0" fontId="6" fillId="55" borderId="19" xfId="95" applyFont="1" applyFill="1" applyBorder="1" applyAlignment="1">
      <alignment horizontal="right" vertical="top" indent="1"/>
      <protection/>
    </xf>
    <xf numFmtId="0" fontId="8" fillId="55" borderId="20" xfId="95" applyFont="1" applyFill="1" applyBorder="1" applyAlignment="1">
      <alignment horizontal="left" vertical="top" indent="1"/>
      <protection/>
    </xf>
    <xf numFmtId="0" fontId="6" fillId="55" borderId="20" xfId="95" applyFont="1" applyFill="1" applyBorder="1" applyAlignment="1">
      <alignment horizontal="left" vertical="top" indent="3"/>
      <protection/>
    </xf>
    <xf numFmtId="0" fontId="10" fillId="55" borderId="20" xfId="95" applyFont="1" applyFill="1" applyBorder="1" applyAlignment="1">
      <alignment horizontal="left" vertical="top" indent="1"/>
      <protection/>
    </xf>
    <xf numFmtId="0" fontId="6" fillId="0" borderId="0" xfId="95" applyFont="1" applyAlignment="1">
      <alignment horizontal="right"/>
      <protection/>
    </xf>
    <xf numFmtId="0" fontId="34" fillId="55" borderId="19" xfId="95" applyFont="1" applyFill="1" applyBorder="1" applyAlignment="1">
      <alignment horizontal="left" vertical="top" indent="2"/>
      <protection/>
    </xf>
    <xf numFmtId="0" fontId="35" fillId="55" borderId="20" xfId="95" applyFont="1" applyFill="1" applyBorder="1" applyAlignment="1">
      <alignment horizontal="left" vertical="top" indent="1"/>
      <protection/>
    </xf>
    <xf numFmtId="0" fontId="4" fillId="55" borderId="19" xfId="95" applyFont="1" applyFill="1" applyBorder="1" applyAlignment="1">
      <alignment horizontal="left" vertical="top" indent="2"/>
      <protection/>
    </xf>
    <xf numFmtId="0" fontId="6" fillId="55" borderId="20" xfId="95" applyFont="1" applyFill="1" applyBorder="1" applyAlignment="1">
      <alignment horizontal="left" vertical="top" indent="5"/>
      <protection/>
    </xf>
    <xf numFmtId="0" fontId="6" fillId="55" borderId="20" xfId="95" applyFont="1" applyFill="1" applyBorder="1" applyAlignment="1">
      <alignment horizontal="left" vertical="top" wrapText="1" indent="3"/>
      <protection/>
    </xf>
    <xf numFmtId="0" fontId="6" fillId="55" borderId="19" xfId="95" applyFont="1" applyFill="1" applyBorder="1" applyAlignment="1">
      <alignment horizontal="left" vertical="top" indent="2"/>
      <protection/>
    </xf>
    <xf numFmtId="0" fontId="4" fillId="55" borderId="21" xfId="95" applyFont="1" applyFill="1" applyBorder="1" applyAlignment="1">
      <alignment horizontal="left" vertical="top" indent="2"/>
      <protection/>
    </xf>
    <xf numFmtId="0" fontId="9" fillId="55" borderId="22" xfId="95" applyFont="1" applyFill="1" applyBorder="1" applyAlignment="1">
      <alignment horizontal="left" vertical="top" indent="1"/>
      <protection/>
    </xf>
    <xf numFmtId="0" fontId="6" fillId="55" borderId="23" xfId="95" applyFont="1" applyFill="1" applyBorder="1" applyAlignment="1">
      <alignment horizontal="right" vertical="top" indent="1"/>
      <protection/>
    </xf>
    <xf numFmtId="0" fontId="6" fillId="55" borderId="24" xfId="95" applyFont="1" applyFill="1" applyBorder="1" applyAlignment="1">
      <alignment horizontal="left" vertical="top" indent="3"/>
      <protection/>
    </xf>
    <xf numFmtId="0" fontId="59" fillId="56" borderId="25" xfId="0" applyFont="1" applyFill="1" applyBorder="1" applyAlignment="1">
      <alignment horizontal="center" vertical="center" wrapText="1"/>
    </xf>
    <xf numFmtId="0" fontId="41" fillId="56" borderId="26" xfId="0" applyFont="1" applyFill="1" applyBorder="1" applyAlignment="1">
      <alignment horizontal="center" vertical="center" wrapText="1"/>
    </xf>
    <xf numFmtId="168" fontId="4" fillId="0" borderId="0" xfId="95" applyNumberFormat="1" applyFont="1" applyAlignment="1">
      <alignment horizontal="right"/>
      <protection/>
    </xf>
    <xf numFmtId="168" fontId="6" fillId="0" borderId="0" xfId="95" applyNumberFormat="1" applyFont="1" applyAlignment="1">
      <alignment horizontal="right"/>
      <protection/>
    </xf>
    <xf numFmtId="0" fontId="59" fillId="0" borderId="0" xfId="0" applyFont="1" applyAlignment="1">
      <alignment horizontal="center" vertical="center" wrapText="1"/>
    </xf>
    <xf numFmtId="168" fontId="34" fillId="0" borderId="0" xfId="95" applyNumberFormat="1" applyFont="1" applyAlignment="1">
      <alignment horizontal="right"/>
      <protection/>
    </xf>
    <xf numFmtId="0" fontId="59" fillId="56" borderId="27" xfId="0" applyFont="1" applyFill="1" applyBorder="1" applyAlignment="1">
      <alignment horizontal="center" vertical="center" wrapText="1"/>
    </xf>
    <xf numFmtId="0" fontId="41" fillId="56" borderId="28" xfId="0" applyFont="1" applyFill="1" applyBorder="1" applyAlignment="1">
      <alignment horizontal="center" vertical="center" wrapText="1"/>
    </xf>
    <xf numFmtId="0" fontId="59" fillId="56" borderId="29" xfId="0" applyFont="1" applyFill="1" applyBorder="1" applyAlignment="1">
      <alignment horizontal="center" vertical="center" wrapText="1"/>
    </xf>
    <xf numFmtId="0" fontId="2" fillId="56" borderId="25" xfId="95" applyFill="1" applyBorder="1" applyAlignment="1">
      <alignment horizontal="center" vertical="center" wrapText="1"/>
      <protection/>
    </xf>
    <xf numFmtId="168" fontId="11" fillId="0" borderId="30" xfId="95" applyNumberFormat="1" applyFont="1" applyBorder="1" applyAlignment="1">
      <alignment horizontal="right"/>
      <protection/>
    </xf>
    <xf numFmtId="168" fontId="11" fillId="0" borderId="20" xfId="95" applyNumberFormat="1" applyFont="1" applyBorder="1" applyAlignment="1">
      <alignment horizontal="right"/>
      <protection/>
    </xf>
    <xf numFmtId="168" fontId="11" fillId="0" borderId="31" xfId="95" applyNumberFormat="1" applyFont="1" applyBorder="1" applyAlignment="1">
      <alignment horizontal="right"/>
      <protection/>
    </xf>
    <xf numFmtId="168" fontId="9" fillId="0" borderId="31" xfId="95" applyNumberFormat="1" applyFont="1" applyBorder="1" applyAlignment="1">
      <alignment horizontal="right"/>
      <protection/>
    </xf>
    <xf numFmtId="168" fontId="9" fillId="0" borderId="32" xfId="95" applyNumberFormat="1" applyFont="1" applyBorder="1" applyAlignment="1">
      <alignment horizontal="right"/>
      <protection/>
    </xf>
    <xf numFmtId="168" fontId="11" fillId="0" borderId="33" xfId="95" applyNumberFormat="1" applyFont="1" applyBorder="1" applyAlignment="1">
      <alignment horizontal="right"/>
      <protection/>
    </xf>
    <xf numFmtId="0" fontId="9" fillId="55" borderId="0" xfId="95" applyFont="1" applyFill="1" applyAlignment="1">
      <alignment horizontal="center" vertical="center" wrapText="1"/>
      <protection/>
    </xf>
  </cellXfs>
  <cellStyles count="107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Ezres 2" xfId="67"/>
    <cellStyle name="Ezres 3" xfId="68"/>
    <cellStyle name="Figyelmeztetés" xfId="69"/>
    <cellStyle name="Figyelmeztetés 2" xfId="70"/>
    <cellStyle name="Hyperlink" xfId="71"/>
    <cellStyle name="Hivatkozás 2" xfId="72"/>
    <cellStyle name="Hivatkozott cella" xfId="73"/>
    <cellStyle name="Hivatkozott cella 2" xfId="74"/>
    <cellStyle name="Jegyzet" xfId="75"/>
    <cellStyle name="Jegyzet 2" xfId="76"/>
    <cellStyle name="Jelölőszín (1) 2" xfId="77"/>
    <cellStyle name="Jelölőszín (2) 2" xfId="78"/>
    <cellStyle name="Jelölőszín (3) 2" xfId="79"/>
    <cellStyle name="Jelölőszín (4) 2" xfId="80"/>
    <cellStyle name="Jelölőszín (5) 2" xfId="81"/>
    <cellStyle name="Jelölőszín (6) 2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Jó 2" xfId="90"/>
    <cellStyle name="Kimenet" xfId="91"/>
    <cellStyle name="Kimenet 2" xfId="92"/>
    <cellStyle name="Magyarázó szöveg" xfId="93"/>
    <cellStyle name="Magyarázó szöveg 2" xfId="94"/>
    <cellStyle name="Normál 2" xfId="95"/>
    <cellStyle name="Normál 2 2" xfId="96"/>
    <cellStyle name="Normál 2 3" xfId="97"/>
    <cellStyle name="Normál 2 4" xfId="98"/>
    <cellStyle name="Normál 3" xfId="99"/>
    <cellStyle name="Normál 3 2" xfId="100"/>
    <cellStyle name="Normál 4" xfId="101"/>
    <cellStyle name="Normál 4 2" xfId="102"/>
    <cellStyle name="Normál 5" xfId="103"/>
    <cellStyle name="Normál 5 2" xfId="104"/>
    <cellStyle name="Normál 6" xfId="105"/>
    <cellStyle name="Normál 7" xfId="106"/>
    <cellStyle name="Normál 8" xfId="107"/>
    <cellStyle name="Normal_Adjustment_07-HM_CF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tyle 1" xfId="117"/>
    <cellStyle name="Számítás" xfId="118"/>
    <cellStyle name="Számítás 2" xfId="119"/>
    <cellStyle name="Percent" xfId="120"/>
  </cellStyles>
  <dxfs count="2">
    <dxf>
      <fill>
        <patternFill>
          <fgColor indexed="64"/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70" zoomScaleNormal="70" zoomScalePageLayoutView="0" workbookViewId="0" topLeftCell="A1">
      <pane ySplit="6" topLeftCell="A7" activePane="bottomLeft" state="frozen"/>
      <selection pane="topLeft" activeCell="D22" sqref="D22"/>
      <selection pane="bottomLeft" activeCell="I18" sqref="I18"/>
    </sheetView>
  </sheetViews>
  <sheetFormatPr defaultColWidth="9.140625" defaultRowHeight="15"/>
  <cols>
    <col min="1" max="1" width="6.57421875" style="2" customWidth="1"/>
    <col min="2" max="2" width="74.140625" style="2" customWidth="1"/>
    <col min="3" max="7" width="16.140625" style="7" customWidth="1"/>
    <col min="8" max="8" width="9.140625" style="3" customWidth="1"/>
    <col min="9" max="9" width="79.140625" style="3" bestFit="1" customWidth="1"/>
    <col min="10" max="10" width="9.57421875" style="3" bestFit="1" customWidth="1"/>
    <col min="11" max="97" width="9.140625" style="3" customWidth="1"/>
    <col min="98" max="98" width="7.140625" style="3" customWidth="1"/>
    <col min="99" max="99" width="41.421875" style="3" customWidth="1"/>
    <col min="100" max="101" width="12.00390625" style="3" customWidth="1"/>
    <col min="102" max="102" width="13.8515625" style="3" bestFit="1" customWidth="1"/>
    <col min="103" max="103" width="14.421875" style="3" bestFit="1" customWidth="1"/>
    <col min="104" max="104" width="9.140625" style="3" customWidth="1"/>
    <col min="105" max="105" width="12.140625" style="3" bestFit="1" customWidth="1"/>
    <col min="106" max="106" width="9.140625" style="3" customWidth="1"/>
    <col min="107" max="107" width="10.8515625" style="3" bestFit="1" customWidth="1"/>
    <col min="108" max="16384" width="9.140625" style="3" customWidth="1"/>
  </cols>
  <sheetData>
    <row r="1" spans="1:8" s="2" customFormat="1" ht="15" customHeight="1">
      <c r="A1" s="39"/>
      <c r="B1" s="39"/>
      <c r="C1" s="39"/>
      <c r="D1" s="39"/>
      <c r="E1" s="39"/>
      <c r="F1" s="39"/>
      <c r="G1" s="39"/>
      <c r="H1" s="1"/>
    </row>
    <row r="2" spans="1:8" ht="15" customHeight="1">
      <c r="A2" s="39"/>
      <c r="B2" s="39"/>
      <c r="C2" s="39"/>
      <c r="D2" s="39"/>
      <c r="E2" s="39"/>
      <c r="F2" s="39"/>
      <c r="G2" s="39"/>
      <c r="H2" s="1"/>
    </row>
    <row r="3" spans="1:8" s="4" customFormat="1" ht="17.25">
      <c r="A3" s="39" t="s">
        <v>90</v>
      </c>
      <c r="B3" s="39"/>
      <c r="C3" s="39"/>
      <c r="D3" s="39"/>
      <c r="E3" s="39"/>
      <c r="F3" s="39"/>
      <c r="G3" s="39"/>
      <c r="H3" s="1"/>
    </row>
    <row r="4" spans="1:8" ht="15.75" customHeight="1">
      <c r="A4" s="39" t="s">
        <v>25</v>
      </c>
      <c r="B4" s="39"/>
      <c r="C4" s="39"/>
      <c r="D4" s="39"/>
      <c r="E4" s="39"/>
      <c r="F4" s="39"/>
      <c r="G4" s="39"/>
      <c r="H4" s="1"/>
    </row>
    <row r="5" spans="1:8" ht="14.25" thickBot="1">
      <c r="A5" s="5"/>
      <c r="B5" s="5"/>
      <c r="C5" s="5"/>
      <c r="D5" s="5"/>
      <c r="E5" s="5"/>
      <c r="F5" s="5"/>
      <c r="H5" s="1"/>
    </row>
    <row r="6" spans="1:8" s="6" customFormat="1" ht="54" customHeight="1" thickBot="1">
      <c r="A6" s="24" t="s">
        <v>0</v>
      </c>
      <c r="B6" s="30" t="s">
        <v>1</v>
      </c>
      <c r="C6" s="32" t="s">
        <v>89</v>
      </c>
      <c r="D6" s="31" t="s">
        <v>2</v>
      </c>
      <c r="E6" s="23" t="s">
        <v>87</v>
      </c>
      <c r="F6" s="29" t="s">
        <v>88</v>
      </c>
      <c r="G6" s="27"/>
      <c r="H6" s="1"/>
    </row>
    <row r="7" spans="1:8" ht="19.5" customHeight="1">
      <c r="A7" s="21" t="s">
        <v>3</v>
      </c>
      <c r="B7" s="22" t="s">
        <v>26</v>
      </c>
      <c r="C7" s="33"/>
      <c r="D7" s="33"/>
      <c r="E7" s="38"/>
      <c r="F7" s="38"/>
      <c r="G7" s="26"/>
      <c r="H7" s="1"/>
    </row>
    <row r="8" spans="1:8" ht="19.5" customHeight="1">
      <c r="A8" s="8" t="s">
        <v>4</v>
      </c>
      <c r="B8" s="10" t="s">
        <v>27</v>
      </c>
      <c r="C8" s="35"/>
      <c r="D8" s="35"/>
      <c r="E8" s="34"/>
      <c r="F8" s="34"/>
      <c r="G8" s="26"/>
      <c r="H8" s="1"/>
    </row>
    <row r="9" spans="1:8" ht="19.5" customHeight="1">
      <c r="A9" s="13" t="s">
        <v>28</v>
      </c>
      <c r="B9" s="14" t="s">
        <v>29</v>
      </c>
      <c r="C9" s="35">
        <f>SUM(C7:C8)</f>
        <v>0</v>
      </c>
      <c r="D9" s="35">
        <f>SUM(D7:D8)</f>
        <v>0</v>
      </c>
      <c r="E9" s="34"/>
      <c r="F9" s="34"/>
      <c r="G9" s="28"/>
      <c r="H9" s="1"/>
    </row>
    <row r="10" spans="1:8" ht="19.5" customHeight="1">
      <c r="A10" s="8" t="s">
        <v>5</v>
      </c>
      <c r="B10" s="10" t="s">
        <v>30</v>
      </c>
      <c r="C10" s="35"/>
      <c r="D10" s="35"/>
      <c r="E10" s="34"/>
      <c r="F10" s="34"/>
      <c r="G10" s="26"/>
      <c r="H10" s="1"/>
    </row>
    <row r="11" spans="1:8" ht="19.5" customHeight="1">
      <c r="A11" s="8" t="s">
        <v>6</v>
      </c>
      <c r="B11" s="10" t="s">
        <v>31</v>
      </c>
      <c r="C11" s="35"/>
      <c r="D11" s="35">
        <v>5650</v>
      </c>
      <c r="E11" s="34">
        <v>4000</v>
      </c>
      <c r="F11" s="34">
        <v>3000</v>
      </c>
      <c r="G11" s="26"/>
      <c r="H11" s="1"/>
    </row>
    <row r="12" spans="1:8" ht="19.5" customHeight="1">
      <c r="A12" s="15" t="s">
        <v>32</v>
      </c>
      <c r="B12" s="11" t="s">
        <v>33</v>
      </c>
      <c r="C12" s="36">
        <f>SUM(C10:C11)</f>
        <v>0</v>
      </c>
      <c r="D12" s="36">
        <f>SUM(D10:D11)</f>
        <v>5650</v>
      </c>
      <c r="E12" s="36">
        <f>SUM(E10:E11)</f>
        <v>4000</v>
      </c>
      <c r="F12" s="36">
        <f>SUM(F10:F11)</f>
        <v>3000</v>
      </c>
      <c r="G12" s="25"/>
      <c r="H12" s="1"/>
    </row>
    <row r="13" spans="1:8" ht="19.5" customHeight="1">
      <c r="A13" s="13" t="s">
        <v>34</v>
      </c>
      <c r="B13" s="14" t="s">
        <v>35</v>
      </c>
      <c r="C13" s="35">
        <v>400000</v>
      </c>
      <c r="D13" s="35">
        <v>400000</v>
      </c>
      <c r="E13" s="35">
        <v>400000</v>
      </c>
      <c r="F13" s="34">
        <v>200000</v>
      </c>
      <c r="G13" s="28"/>
      <c r="H13" s="1"/>
    </row>
    <row r="14" spans="1:8" ht="19.5" customHeight="1">
      <c r="A14" s="8"/>
      <c r="B14" s="16" t="s">
        <v>36</v>
      </c>
      <c r="C14" s="35"/>
      <c r="D14" s="35"/>
      <c r="E14" s="34"/>
      <c r="F14" s="34"/>
      <c r="G14" s="26"/>
      <c r="H14" s="1"/>
    </row>
    <row r="15" spans="1:8" ht="19.5" customHeight="1">
      <c r="A15" s="8" t="s">
        <v>7</v>
      </c>
      <c r="B15" s="10" t="s">
        <v>37</v>
      </c>
      <c r="C15" s="35">
        <v>461</v>
      </c>
      <c r="D15" s="35">
        <v>966</v>
      </c>
      <c r="E15" s="35">
        <v>966</v>
      </c>
      <c r="F15" s="34">
        <v>445</v>
      </c>
      <c r="G15" s="26"/>
      <c r="H15" s="1"/>
    </row>
    <row r="16" spans="1:8" ht="19.5" customHeight="1">
      <c r="A16" s="8" t="s">
        <v>8</v>
      </c>
      <c r="B16" s="10" t="s">
        <v>38</v>
      </c>
      <c r="C16" s="35">
        <v>17876</v>
      </c>
      <c r="D16" s="35">
        <f>5672+144092</f>
        <v>149764</v>
      </c>
      <c r="E16" s="35">
        <f>5672+144092</f>
        <v>149764</v>
      </c>
      <c r="F16" s="34">
        <v>54637</v>
      </c>
      <c r="G16" s="26"/>
      <c r="H16" s="1"/>
    </row>
    <row r="17" spans="1:8" ht="19.5" customHeight="1">
      <c r="A17" s="8" t="s">
        <v>9</v>
      </c>
      <c r="B17" s="10" t="s">
        <v>39</v>
      </c>
      <c r="C17" s="35">
        <v>512</v>
      </c>
      <c r="D17" s="35">
        <v>5000</v>
      </c>
      <c r="E17" s="35">
        <v>5000</v>
      </c>
      <c r="F17" s="34">
        <v>488</v>
      </c>
      <c r="G17" s="26"/>
      <c r="H17" s="1"/>
    </row>
    <row r="18" spans="1:8" ht="19.5" customHeight="1">
      <c r="A18" s="8" t="s">
        <v>10</v>
      </c>
      <c r="B18" s="10" t="s">
        <v>40</v>
      </c>
      <c r="C18" s="35"/>
      <c r="D18" s="35"/>
      <c r="E18" s="34"/>
      <c r="F18" s="34"/>
      <c r="G18" s="26"/>
      <c r="H18" s="1"/>
    </row>
    <row r="19" spans="1:8" ht="19.5" customHeight="1">
      <c r="A19" s="8" t="s">
        <v>11</v>
      </c>
      <c r="B19" s="10" t="s">
        <v>41</v>
      </c>
      <c r="C19" s="35"/>
      <c r="D19" s="35"/>
      <c r="E19" s="34"/>
      <c r="F19" s="34"/>
      <c r="G19" s="26"/>
      <c r="H19" s="1"/>
    </row>
    <row r="20" spans="1:8" ht="19.5" customHeight="1">
      <c r="A20" s="13" t="s">
        <v>42</v>
      </c>
      <c r="B20" s="14" t="s">
        <v>43</v>
      </c>
      <c r="C20" s="35">
        <f>SUM(C15:C19)</f>
        <v>18849</v>
      </c>
      <c r="D20" s="35">
        <f>SUM(D15:D19)</f>
        <v>155730</v>
      </c>
      <c r="E20" s="35">
        <f>SUM(E15:E19)</f>
        <v>155730</v>
      </c>
      <c r="F20" s="35">
        <f>SUM(F15:F19)</f>
        <v>55570</v>
      </c>
      <c r="G20" s="28"/>
      <c r="H20" s="1"/>
    </row>
    <row r="21" spans="1:8" ht="19.5" customHeight="1">
      <c r="A21" s="8" t="s">
        <v>12</v>
      </c>
      <c r="B21" s="10" t="s">
        <v>44</v>
      </c>
      <c r="C21" s="35">
        <v>106501</v>
      </c>
      <c r="D21" s="35">
        <f>97200+76800+10000</f>
        <v>184000</v>
      </c>
      <c r="E21" s="34">
        <f>97200+91200+10000</f>
        <v>198400</v>
      </c>
      <c r="F21" s="34">
        <v>67221</v>
      </c>
      <c r="G21" s="26"/>
      <c r="H21" s="1"/>
    </row>
    <row r="22" spans="1:8" ht="19.5" customHeight="1">
      <c r="A22" s="8" t="s">
        <v>13</v>
      </c>
      <c r="B22" s="10" t="s">
        <v>45</v>
      </c>
      <c r="C22" s="35">
        <v>901</v>
      </c>
      <c r="D22" s="35">
        <v>26000</v>
      </c>
      <c r="E22" s="34">
        <v>26000</v>
      </c>
      <c r="F22" s="34">
        <v>201</v>
      </c>
      <c r="G22" s="26"/>
      <c r="H22" s="1"/>
    </row>
    <row r="23" spans="1:8" ht="19.5" customHeight="1">
      <c r="A23" s="8" t="s">
        <v>14</v>
      </c>
      <c r="B23" s="10" t="s">
        <v>46</v>
      </c>
      <c r="C23" s="35">
        <v>14281</v>
      </c>
      <c r="D23" s="35">
        <v>23920</v>
      </c>
      <c r="E23" s="34">
        <v>26000</v>
      </c>
      <c r="F23" s="34">
        <v>7608</v>
      </c>
      <c r="G23" s="26"/>
      <c r="H23" s="1"/>
    </row>
    <row r="24" spans="1:8" ht="19.5" customHeight="1">
      <c r="A24" s="13" t="s">
        <v>47</v>
      </c>
      <c r="B24" s="14" t="s">
        <v>48</v>
      </c>
      <c r="C24" s="35">
        <f>SUM(C21:C23)</f>
        <v>121683</v>
      </c>
      <c r="D24" s="35">
        <f>SUM(D21:D23)</f>
        <v>233920</v>
      </c>
      <c r="E24" s="35">
        <f>SUM(E21:E23)</f>
        <v>250400</v>
      </c>
      <c r="F24" s="35">
        <f>SUM(F21:F23)</f>
        <v>75030</v>
      </c>
      <c r="G24" s="28"/>
      <c r="H24" s="1"/>
    </row>
    <row r="25" spans="1:8" ht="19.5" customHeight="1">
      <c r="A25" s="13" t="s">
        <v>49</v>
      </c>
      <c r="B25" s="14" t="s">
        <v>50</v>
      </c>
      <c r="C25" s="35">
        <v>1779</v>
      </c>
      <c r="D25" s="35">
        <v>6000</v>
      </c>
      <c r="E25" s="34">
        <v>6000</v>
      </c>
      <c r="F25" s="34">
        <v>73</v>
      </c>
      <c r="G25" s="28"/>
      <c r="H25" s="1"/>
    </row>
    <row r="26" spans="1:8" ht="19.5" customHeight="1">
      <c r="A26" s="13" t="s">
        <v>51</v>
      </c>
      <c r="B26" s="14" t="s">
        <v>52</v>
      </c>
      <c r="C26" s="35">
        <v>55468</v>
      </c>
      <c r="D26" s="35">
        <v>35000</v>
      </c>
      <c r="E26" s="34">
        <v>70000</v>
      </c>
      <c r="F26" s="34">
        <v>61919</v>
      </c>
      <c r="G26" s="28"/>
      <c r="H26" s="1"/>
    </row>
    <row r="27" spans="1:8" ht="19.5" customHeight="1">
      <c r="A27" s="8"/>
      <c r="B27" s="16" t="s">
        <v>53</v>
      </c>
      <c r="C27" s="35"/>
      <c r="D27" s="35"/>
      <c r="E27" s="34"/>
      <c r="F27" s="34"/>
      <c r="G27" s="26"/>
      <c r="H27" s="1"/>
    </row>
    <row r="28" spans="1:8" ht="19.5" customHeight="1">
      <c r="A28" s="15" t="s">
        <v>54</v>
      </c>
      <c r="B28" s="11" t="s">
        <v>55</v>
      </c>
      <c r="C28" s="36">
        <f>C9+C12+C13-C20-C24-C25-C26</f>
        <v>202221</v>
      </c>
      <c r="D28" s="36">
        <f>D9+D12+D13-D20-D24-D25-D26</f>
        <v>-25000</v>
      </c>
      <c r="E28" s="36">
        <f>E9+E12+E13-E20-E24-E25-E26</f>
        <v>-78130</v>
      </c>
      <c r="F28" s="36">
        <f>F9+F12+F13-F20-F24-F25-F26</f>
        <v>10408</v>
      </c>
      <c r="G28" s="25"/>
      <c r="H28" s="1"/>
    </row>
    <row r="29" spans="1:8" ht="19.5" customHeight="1">
      <c r="A29" s="8" t="s">
        <v>15</v>
      </c>
      <c r="B29" s="10" t="s">
        <v>56</v>
      </c>
      <c r="C29" s="35"/>
      <c r="D29" s="35"/>
      <c r="E29" s="34">
        <v>598738</v>
      </c>
      <c r="F29" s="34">
        <v>598738</v>
      </c>
      <c r="G29" s="26"/>
      <c r="H29" s="1"/>
    </row>
    <row r="30" spans="1:8" ht="19.5" customHeight="1">
      <c r="A30" s="8"/>
      <c r="B30" s="16" t="s">
        <v>57</v>
      </c>
      <c r="C30" s="35"/>
      <c r="D30" s="35"/>
      <c r="E30" s="34"/>
      <c r="F30" s="34"/>
      <c r="G30" s="26"/>
      <c r="H30" s="1"/>
    </row>
    <row r="31" spans="1:8" ht="19.5" customHeight="1">
      <c r="A31" s="8" t="s">
        <v>16</v>
      </c>
      <c r="B31" s="10" t="s">
        <v>58</v>
      </c>
      <c r="C31" s="35"/>
      <c r="D31" s="35"/>
      <c r="E31" s="34"/>
      <c r="F31" s="34"/>
      <c r="G31" s="26"/>
      <c r="H31" s="1"/>
    </row>
    <row r="32" spans="1:8" ht="19.5" customHeight="1">
      <c r="A32" s="8"/>
      <c r="B32" s="16" t="s">
        <v>59</v>
      </c>
      <c r="C32" s="35"/>
      <c r="D32" s="35"/>
      <c r="E32" s="34"/>
      <c r="F32" s="34"/>
      <c r="G32" s="26"/>
      <c r="H32" s="1"/>
    </row>
    <row r="33" spans="1:8" ht="19.5" customHeight="1">
      <c r="A33" s="8" t="s">
        <v>17</v>
      </c>
      <c r="B33" s="10" t="s">
        <v>60</v>
      </c>
      <c r="C33" s="35"/>
      <c r="D33" s="35"/>
      <c r="E33" s="34"/>
      <c r="F33" s="34"/>
      <c r="G33" s="26"/>
      <c r="H33" s="1"/>
    </row>
    <row r="34" spans="1:8" ht="19.5" customHeight="1">
      <c r="A34" s="8"/>
      <c r="B34" s="16" t="s">
        <v>61</v>
      </c>
      <c r="C34" s="35"/>
      <c r="D34" s="35"/>
      <c r="E34" s="34"/>
      <c r="F34" s="34"/>
      <c r="G34" s="26"/>
      <c r="H34" s="1"/>
    </row>
    <row r="35" spans="1:8" ht="19.5" customHeight="1">
      <c r="A35" s="8" t="s">
        <v>18</v>
      </c>
      <c r="B35" s="10" t="s">
        <v>62</v>
      </c>
      <c r="C35" s="35">
        <v>11304</v>
      </c>
      <c r="D35" s="35">
        <v>25000</v>
      </c>
      <c r="E35" s="34">
        <v>50000</v>
      </c>
      <c r="F35" s="34">
        <v>27267</v>
      </c>
      <c r="G35" s="26"/>
      <c r="H35" s="1"/>
    </row>
    <row r="36" spans="1:8" ht="19.5" customHeight="1">
      <c r="A36" s="8"/>
      <c r="B36" s="16" t="s">
        <v>63</v>
      </c>
      <c r="C36" s="35"/>
      <c r="D36" s="35"/>
      <c r="E36" s="34"/>
      <c r="F36" s="34"/>
      <c r="G36" s="26"/>
      <c r="H36" s="1"/>
    </row>
    <row r="37" spans="1:8" ht="19.5" customHeight="1">
      <c r="A37" s="8" t="s">
        <v>19</v>
      </c>
      <c r="B37" s="10" t="s">
        <v>64</v>
      </c>
      <c r="C37" s="35"/>
      <c r="D37" s="35"/>
      <c r="E37" s="34"/>
      <c r="F37" s="34"/>
      <c r="G37" s="26"/>
      <c r="H37" s="1"/>
    </row>
    <row r="38" spans="1:8" ht="19.5" customHeight="1">
      <c r="A38" s="8"/>
      <c r="B38" s="16" t="s">
        <v>65</v>
      </c>
      <c r="C38" s="35"/>
      <c r="D38" s="35"/>
      <c r="E38" s="34"/>
      <c r="F38" s="34"/>
      <c r="G38" s="26"/>
      <c r="H38" s="1"/>
    </row>
    <row r="39" spans="1:8" ht="19.5" customHeight="1">
      <c r="A39" s="13" t="s">
        <v>66</v>
      </c>
      <c r="B39" s="14" t="s">
        <v>67</v>
      </c>
      <c r="C39" s="35">
        <f>+C29+C31+C33+C35+C37</f>
        <v>11304</v>
      </c>
      <c r="D39" s="35">
        <f>+D29+D31+D33+D35+D37</f>
        <v>25000</v>
      </c>
      <c r="E39" s="35">
        <f>+E29+E31+E33+E35+E37</f>
        <v>648738</v>
      </c>
      <c r="F39" s="35">
        <f>+F29+F31+F33+F35+F37</f>
        <v>626005</v>
      </c>
      <c r="G39" s="28"/>
      <c r="H39" s="1"/>
    </row>
    <row r="40" spans="1:8" ht="19.5" customHeight="1">
      <c r="A40" s="8" t="s">
        <v>20</v>
      </c>
      <c r="B40" s="10" t="s">
        <v>68</v>
      </c>
      <c r="C40" s="35"/>
      <c r="D40" s="35"/>
      <c r="E40" s="34"/>
      <c r="F40" s="34"/>
      <c r="G40" s="26"/>
      <c r="H40" s="1"/>
    </row>
    <row r="41" spans="1:8" ht="19.5" customHeight="1">
      <c r="A41" s="8"/>
      <c r="B41" s="16" t="s">
        <v>69</v>
      </c>
      <c r="C41" s="35"/>
      <c r="D41" s="35"/>
      <c r="E41" s="34"/>
      <c r="F41" s="34"/>
      <c r="G41" s="26"/>
      <c r="H41" s="1"/>
    </row>
    <row r="42" spans="1:8" ht="25.5">
      <c r="A42" s="8" t="s">
        <v>21</v>
      </c>
      <c r="B42" s="17" t="s">
        <v>70</v>
      </c>
      <c r="C42" s="35"/>
      <c r="D42" s="35"/>
      <c r="E42" s="34"/>
      <c r="F42" s="34"/>
      <c r="G42" s="26"/>
      <c r="H42" s="1"/>
    </row>
    <row r="43" spans="1:8" ht="19.5" customHeight="1">
      <c r="A43" s="8"/>
      <c r="B43" s="16" t="s">
        <v>71</v>
      </c>
      <c r="C43" s="35"/>
      <c r="D43" s="35"/>
      <c r="E43" s="34"/>
      <c r="F43" s="34"/>
      <c r="G43" s="26"/>
      <c r="H43" s="1"/>
    </row>
    <row r="44" spans="1:8" ht="19.5" customHeight="1">
      <c r="A44" s="8" t="s">
        <v>22</v>
      </c>
      <c r="B44" s="10" t="s">
        <v>72</v>
      </c>
      <c r="C44" s="35"/>
      <c r="D44" s="35"/>
      <c r="E44" s="34"/>
      <c r="F44" s="34"/>
      <c r="G44" s="26"/>
      <c r="H44" s="1"/>
    </row>
    <row r="45" spans="1:8" ht="19.5" customHeight="1">
      <c r="A45" s="8"/>
      <c r="B45" s="16" t="s">
        <v>73</v>
      </c>
      <c r="C45" s="35"/>
      <c r="D45" s="35"/>
      <c r="E45" s="34"/>
      <c r="F45" s="34"/>
      <c r="G45" s="26"/>
      <c r="H45" s="1"/>
    </row>
    <row r="46" spans="1:8" ht="19.5" customHeight="1">
      <c r="A46" s="8" t="s">
        <v>23</v>
      </c>
      <c r="B46" s="10" t="s">
        <v>74</v>
      </c>
      <c r="C46" s="35"/>
      <c r="D46" s="35"/>
      <c r="E46" s="34"/>
      <c r="F46" s="34"/>
      <c r="G46" s="26"/>
      <c r="H46" s="1"/>
    </row>
    <row r="47" spans="1:8" ht="19.5" customHeight="1">
      <c r="A47" s="8" t="s">
        <v>24</v>
      </c>
      <c r="B47" s="10" t="s">
        <v>75</v>
      </c>
      <c r="C47" s="35">
        <v>16</v>
      </c>
      <c r="D47" s="35"/>
      <c r="E47" s="34"/>
      <c r="F47" s="34"/>
      <c r="G47" s="26"/>
      <c r="H47" s="1"/>
    </row>
    <row r="48" spans="1:8" ht="19.5" customHeight="1">
      <c r="A48" s="8"/>
      <c r="B48" s="16" t="s">
        <v>76</v>
      </c>
      <c r="C48" s="35"/>
      <c r="D48" s="35"/>
      <c r="E48" s="34"/>
      <c r="F48" s="34"/>
      <c r="G48" s="26"/>
      <c r="H48" s="1"/>
    </row>
    <row r="49" spans="1:8" ht="19.5" customHeight="1">
      <c r="A49" s="13" t="s">
        <v>77</v>
      </c>
      <c r="B49" s="14" t="s">
        <v>78</v>
      </c>
      <c r="C49" s="35">
        <f>+C40+C42+C44+C46+C47</f>
        <v>16</v>
      </c>
      <c r="D49" s="35">
        <f>+D40+D42+D44+D46+D47</f>
        <v>0</v>
      </c>
      <c r="E49" s="34"/>
      <c r="F49" s="34"/>
      <c r="G49" s="28"/>
      <c r="H49" s="1"/>
    </row>
    <row r="50" spans="1:8" ht="19.5" customHeight="1">
      <c r="A50" s="15" t="s">
        <v>79</v>
      </c>
      <c r="B50" s="11" t="s">
        <v>80</v>
      </c>
      <c r="C50" s="36">
        <f>+C39-C49</f>
        <v>11288</v>
      </c>
      <c r="D50" s="36">
        <f>+D39-D49</f>
        <v>25000</v>
      </c>
      <c r="E50" s="36">
        <f>+E39-E49</f>
        <v>648738</v>
      </c>
      <c r="F50" s="36">
        <f>+F39-F49</f>
        <v>626005</v>
      </c>
      <c r="G50" s="25"/>
      <c r="H50" s="1"/>
    </row>
    <row r="51" spans="1:8" ht="19.5" customHeight="1">
      <c r="A51" s="15" t="s">
        <v>81</v>
      </c>
      <c r="B51" s="11" t="s">
        <v>82</v>
      </c>
      <c r="C51" s="36">
        <f>+C28+C50</f>
        <v>213509</v>
      </c>
      <c r="D51" s="36">
        <f>+D28+D50</f>
        <v>0</v>
      </c>
      <c r="E51" s="36">
        <f>+E28+E50</f>
        <v>570608</v>
      </c>
      <c r="F51" s="36">
        <f>+F28+F50</f>
        <v>636413</v>
      </c>
      <c r="G51" s="25"/>
      <c r="H51" s="1"/>
    </row>
    <row r="52" spans="1:8" ht="19.5" customHeight="1">
      <c r="A52" s="18" t="s">
        <v>83</v>
      </c>
      <c r="B52" s="9" t="s">
        <v>84</v>
      </c>
      <c r="C52" s="35"/>
      <c r="D52" s="35"/>
      <c r="E52" s="34"/>
      <c r="F52" s="34"/>
      <c r="G52" s="26"/>
      <c r="H52" s="1"/>
    </row>
    <row r="53" spans="1:8" ht="19.5" customHeight="1" thickBot="1">
      <c r="A53" s="19" t="s">
        <v>85</v>
      </c>
      <c r="B53" s="20" t="s">
        <v>86</v>
      </c>
      <c r="C53" s="37">
        <f>+C51-C52</f>
        <v>213509</v>
      </c>
      <c r="D53" s="37">
        <f>+D51-D52</f>
        <v>0</v>
      </c>
      <c r="E53" s="37">
        <f>+E51-E52</f>
        <v>570608</v>
      </c>
      <c r="F53" s="37">
        <f>+F51-F52</f>
        <v>636413</v>
      </c>
      <c r="G53" s="25"/>
      <c r="H53" s="1"/>
    </row>
    <row r="58" ht="12.75">
      <c r="B58" s="12"/>
    </row>
    <row r="69" ht="12.75">
      <c r="H69" s="7"/>
    </row>
    <row r="70" ht="12.75">
      <c r="B70" s="12"/>
    </row>
  </sheetData>
  <sheetProtection/>
  <mergeCells count="4">
    <mergeCell ref="A4:G4"/>
    <mergeCell ref="A3:G3"/>
    <mergeCell ref="A2:G2"/>
    <mergeCell ref="A1:G1"/>
  </mergeCells>
  <conditionalFormatting sqref="C59:G68">
    <cfRule type="cellIs" priority="3" dxfId="1" operator="notEqual">
      <formula>0</formula>
    </cfRule>
  </conditionalFormatting>
  <conditionalFormatting sqref="C70:G70">
    <cfRule type="cellIs" priority="2" dxfId="0" operator="notEqual">
      <formula>0</formula>
    </cfRule>
  </conditionalFormatting>
  <printOptions/>
  <pageMargins left="0.7480314960629921" right="0.7480314960629921" top="0.2" bottom="0.15748031496062992" header="0.2" footer="0.1574803149606299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Pénzügyminisztérium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Brandenburg Gyula</dc:creator>
  <cp:keywords/>
  <dc:description/>
  <cp:lastModifiedBy>Ráczi Zsófia</cp:lastModifiedBy>
  <dcterms:created xsi:type="dcterms:W3CDTF">2013-01-09T15:16:26Z</dcterms:created>
  <dcterms:modified xsi:type="dcterms:W3CDTF">2024-04-08T06:49:12Z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Sign-off status">
    <vt:lpwstr/>
  </property>
</Properties>
</file>